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25566B6-C38B-4C2F-B998-54521010956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生産性分析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3" l="1"/>
  <c r="J9" i="3"/>
  <c r="B31" i="3" s="1"/>
  <c r="H9" i="3"/>
  <c r="B21" i="3" s="1"/>
  <c r="G9" i="3"/>
  <c r="B23" i="3" s="1"/>
  <c r="D9" i="3"/>
  <c r="B15" i="3" s="1"/>
  <c r="J8" i="3"/>
  <c r="K8" i="3" s="1"/>
  <c r="H8" i="3"/>
  <c r="G8" i="3"/>
  <c r="I8" i="3" s="1"/>
  <c r="D8" i="3"/>
  <c r="E8" i="3" s="1"/>
  <c r="K7" i="3"/>
  <c r="J7" i="3"/>
  <c r="I7" i="3"/>
  <c r="H7" i="3"/>
  <c r="G7" i="3"/>
  <c r="D7" i="3"/>
  <c r="K6" i="3"/>
  <c r="J6" i="3"/>
  <c r="H6" i="3"/>
  <c r="G6" i="3"/>
  <c r="D6" i="3"/>
  <c r="E6" i="3" s="1"/>
  <c r="J5" i="3"/>
  <c r="K5" i="3" s="1"/>
  <c r="H5" i="3"/>
  <c r="B20" i="3" s="1"/>
  <c r="G5" i="3"/>
  <c r="B22" i="3" s="1"/>
  <c r="K9" i="3" l="1"/>
  <c r="B30" i="3" s="1"/>
  <c r="I6" i="3"/>
  <c r="B24" i="3" s="1"/>
  <c r="B14" i="3"/>
  <c r="E9" i="3"/>
  <c r="E7" i="3"/>
  <c r="B16" i="3" s="1"/>
  <c r="I9" i="3"/>
  <c r="B29" i="3" l="1"/>
</calcChain>
</file>

<file path=xl/sharedStrings.xml><?xml version="1.0" encoding="utf-8"?>
<sst xmlns="http://schemas.openxmlformats.org/spreadsheetml/2006/main" count="41" uniqueCount="37">
  <si>
    <t>従業員1人当たり生産性分析シート</t>
  </si>
  <si>
    <t>目的：売上高・従業員数・利益から、生産性と収益性（利益率・1人当たり利益）を分析し、経営指標として活用する</t>
  </si>
  <si>
    <t>想定実効法人税率（%）（試算用の前提値）</t>
  </si>
  <si>
    <t>期間</t>
  </si>
  <si>
    <t>売上高（万円）</t>
  </si>
  <si>
    <t>従業員数（人）</t>
  </si>
  <si>
    <t>1人当たり生産性（万円/人）</t>
  </si>
  <si>
    <t>前年比（%）</t>
  </si>
  <si>
    <t>利益（万円）</t>
  </si>
  <si>
    <t>1人当たり利益（万円/人）</t>
  </si>
  <si>
    <t>利益率（%）</t>
  </si>
  <si>
    <t>利益前年比（%）</t>
  </si>
  <si>
    <t>概算法人税額（万円）</t>
  </si>
  <si>
    <t>1人当たり法人税額（万円/人）</t>
  </si>
  <si>
    <t>2022年度</t>
  </si>
  <si>
    <t>2023年度</t>
  </si>
  <si>
    <t>2024年度</t>
  </si>
  <si>
    <t>2025年度</t>
  </si>
  <si>
    <t>2026年度</t>
  </si>
  <si>
    <t>※ 売上高・従業員数・利益を入力すると、生産性・利益率などが自動計算されます</t>
  </si>
  <si>
    <t>生産性サマリー</t>
  </si>
  <si>
    <t>項目</t>
  </si>
  <si>
    <t>値</t>
  </si>
  <si>
    <t>平均生産性（万円/人）</t>
  </si>
  <si>
    <t>直近生産性（万円/人）</t>
  </si>
  <si>
    <t>生産性成長率（平均, %）</t>
  </si>
  <si>
    <t>利益サマリー</t>
  </si>
  <si>
    <t>平均利益率（%）</t>
  </si>
  <si>
    <t>直近利益率（%）</t>
  </si>
  <si>
    <t>平均1人当たり利益（万円/人）</t>
  </si>
  <si>
    <t>直近1人当たり利益（万円/人）</t>
  </si>
  <si>
    <t>1人当たり利益成長率（平均, %）</t>
  </si>
  <si>
    <t>法人税サマリー</t>
  </si>
  <si>
    <t>想定実効税率（%）</t>
  </si>
  <si>
    <t>平均1人当たり法人税額（万円/人）</t>
  </si>
  <si>
    <t>直近1人当たり法人税額（万円/人）</t>
  </si>
  <si>
    <t>合計概算法人税額（万円、直近年度）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</si>
</sst>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6"/>
      <name val="Arial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2" fillId="2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en-US" altLang="ja-JP" b="0">
                <a:solidFill>
                  <a:srgbClr val="757575"/>
                </a:solidFill>
                <a:latin typeface="+mn-lt"/>
              </a:rPr>
              <a:t>1</a:t>
            </a:r>
            <a:r>
              <a:rPr lang="ja-JP" altLang="en-US" b="0">
                <a:solidFill>
                  <a:srgbClr val="757575"/>
                </a:solidFill>
                <a:latin typeface="+mn-lt"/>
              </a:rPr>
              <a:t>人当たり概算法人税額の推移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生産性分析!$K$4:$K$8</c:f>
              <c:strCache>
                <c:ptCount val="5"/>
                <c:pt idx="0">
                  <c:v>1人当たり法人税額（万円/人）</c:v>
                </c:pt>
              </c:strCache>
            </c:strRef>
          </c:tx>
          <c:spPr>
            <a:solidFill>
              <a:schemeClr val="accent1"/>
            </a:solidFill>
            <a:ln cmpd="sng">
              <a:noFill/>
            </a:ln>
          </c:spPr>
          <c:invertIfNegative val="1"/>
          <c:cat>
            <c:strRef>
              <c:f>生産性分析!$A$9</c:f>
              <c:strCache>
                <c:ptCount val="1"/>
                <c:pt idx="0">
                  <c:v>2026年度</c:v>
                </c:pt>
              </c:strCache>
            </c:strRef>
          </c:cat>
          <c:val>
            <c:numRef>
              <c:f>生産性分析!$K$9</c:f>
              <c:numCache>
                <c:formatCode>General</c:formatCode>
                <c:ptCount val="1"/>
                <c:pt idx="0">
                  <c:v>50.5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BED-4864-8E56-08123C1B3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1017610"/>
        <c:axId val="1821741955"/>
      </c:barChart>
      <c:catAx>
        <c:axId val="14210176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ja-JP" alt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ja-JP"/>
          </a:p>
        </c:txPr>
        <c:crossAx val="1821741955"/>
        <c:crosses val="autoZero"/>
        <c:auto val="1"/>
        <c:lblAlgn val="ctr"/>
        <c:lblOffset val="100"/>
        <c:noMultiLvlLbl val="1"/>
      </c:catAx>
      <c:valAx>
        <c:axId val="182174195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ja-JP" alt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ja-JP"/>
          </a:p>
        </c:txPr>
        <c:crossAx val="1421017610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ja-JP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409575</xdr:colOff>
      <xdr:row>11</xdr:row>
      <xdr:rowOff>76200</xdr:rowOff>
    </xdr:from>
    <xdr:ext cx="5715000" cy="3533775"/>
    <xdr:graphicFrame macro="">
      <xdr:nvGraphicFramePr>
        <xdr:cNvPr id="2" name="Chart 2" title="グラフ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K31"/>
  <sheetViews>
    <sheetView tabSelected="1" workbookViewId="0"/>
  </sheetViews>
  <sheetFormatPr defaultColWidth="12.5703125" defaultRowHeight="15.75" customHeight="1" x14ac:dyDescent="0.2"/>
  <cols>
    <col min="1" max="1" width="70.28515625" customWidth="1"/>
    <col min="4" max="4" width="22.42578125" customWidth="1"/>
    <col min="6" max="6" width="11" customWidth="1"/>
    <col min="7" max="7" width="20.7109375" customWidth="1"/>
    <col min="8" max="8" width="10.85546875" customWidth="1"/>
    <col min="9" max="9" width="14.140625" customWidth="1"/>
    <col min="10" max="10" width="17.5703125" customWidth="1"/>
    <col min="11" max="11" width="24" customWidth="1"/>
  </cols>
  <sheetData>
    <row r="1" spans="1:11" ht="15.75" customHeight="1" x14ac:dyDescent="0.2">
      <c r="A1" s="2" t="s">
        <v>0</v>
      </c>
    </row>
    <row r="2" spans="1:11" ht="15.75" customHeight="1" x14ac:dyDescent="0.2">
      <c r="A2" s="1" t="s">
        <v>1</v>
      </c>
    </row>
    <row r="3" spans="1:11" ht="15.75" customHeight="1" x14ac:dyDescent="0.2">
      <c r="A3" s="1" t="s">
        <v>2</v>
      </c>
      <c r="B3" s="1">
        <v>30</v>
      </c>
    </row>
    <row r="4" spans="1:11" ht="15.75" customHeight="1" x14ac:dyDescent="0.2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</row>
    <row r="5" spans="1:11" ht="15.75" customHeight="1" x14ac:dyDescent="0.2">
      <c r="A5" s="1" t="s">
        <v>14</v>
      </c>
      <c r="D5" s="3"/>
      <c r="E5" s="3"/>
      <c r="G5" s="3" t="str">
        <f t="shared" ref="G5:G9" si="0">IF(AND(F5&lt;&gt;"",C5&lt;&gt;""),ROUND(F5/C5,1),"")</f>
        <v/>
      </c>
      <c r="H5" s="3" t="str">
        <f t="shared" ref="H5:H9" si="1">IF(AND(F5&lt;&gt;"",B5&lt;&gt;"",B5&lt;&gt;0),ROUND(F5/B5*100,1),"")</f>
        <v/>
      </c>
      <c r="I5" s="3"/>
      <c r="J5" s="3" t="str">
        <f t="shared" ref="J5:J9" si="2">IF(F5&lt;&gt;"",ROUND(F5*$B$3/100,0),"")</f>
        <v/>
      </c>
      <c r="K5" s="3" t="str">
        <f t="shared" ref="K5:K9" si="3">IF(AND(J5&lt;&gt;"",C5&lt;&gt;""),ROUND(J5/C5,1),"")</f>
        <v/>
      </c>
    </row>
    <row r="6" spans="1:11" ht="15.75" customHeight="1" x14ac:dyDescent="0.2">
      <c r="A6" s="1" t="s">
        <v>15</v>
      </c>
      <c r="D6" s="3" t="str">
        <f t="shared" ref="D6:D9" si="4">IF(AND(B6&lt;&gt;"",C6&lt;&gt;""),ROUND(B6/C6,1),"")</f>
        <v/>
      </c>
      <c r="E6" s="3" t="str">
        <f t="shared" ref="E6:E9" si="5">IF(AND(D6&lt;&gt;"",D5&lt;&gt;"",D5&lt;&gt;0),ROUND((D6/D5-1)*100,1),"")</f>
        <v/>
      </c>
      <c r="G6" s="3" t="str">
        <f t="shared" si="0"/>
        <v/>
      </c>
      <c r="H6" s="3" t="str">
        <f t="shared" si="1"/>
        <v/>
      </c>
      <c r="I6" s="3" t="str">
        <f t="shared" ref="I6:I9" si="6">IF(AND(G6&lt;&gt;"",G5&lt;&gt;"",G5&lt;&gt;0),ROUND((G6/G5-1)*100,1),"")</f>
        <v/>
      </c>
      <c r="J6" s="3" t="str">
        <f t="shared" si="2"/>
        <v/>
      </c>
      <c r="K6" s="3" t="str">
        <f t="shared" si="3"/>
        <v/>
      </c>
    </row>
    <row r="7" spans="1:11" ht="15.75" customHeight="1" x14ac:dyDescent="0.2">
      <c r="A7" s="1" t="s">
        <v>16</v>
      </c>
      <c r="D7" s="3" t="str">
        <f t="shared" si="4"/>
        <v/>
      </c>
      <c r="E7" s="3" t="str">
        <f t="shared" si="5"/>
        <v/>
      </c>
      <c r="G7" s="3" t="str">
        <f t="shared" si="0"/>
        <v/>
      </c>
      <c r="H7" s="3" t="str">
        <f t="shared" si="1"/>
        <v/>
      </c>
      <c r="I7" s="3" t="str">
        <f t="shared" si="6"/>
        <v/>
      </c>
      <c r="J7" s="3" t="str">
        <f t="shared" si="2"/>
        <v/>
      </c>
      <c r="K7" s="3" t="str">
        <f t="shared" si="3"/>
        <v/>
      </c>
    </row>
    <row r="8" spans="1:11" ht="15.75" customHeight="1" x14ac:dyDescent="0.2">
      <c r="A8" s="1" t="s">
        <v>17</v>
      </c>
      <c r="D8" s="3" t="str">
        <f t="shared" si="4"/>
        <v/>
      </c>
      <c r="E8" s="3" t="str">
        <f t="shared" si="5"/>
        <v/>
      </c>
      <c r="G8" s="3" t="str">
        <f t="shared" si="0"/>
        <v/>
      </c>
      <c r="H8" s="3" t="str">
        <f t="shared" si="1"/>
        <v/>
      </c>
      <c r="I8" s="3" t="str">
        <f t="shared" si="6"/>
        <v/>
      </c>
      <c r="J8" s="3" t="str">
        <f t="shared" si="2"/>
        <v/>
      </c>
      <c r="K8" s="3" t="str">
        <f t="shared" si="3"/>
        <v/>
      </c>
    </row>
    <row r="9" spans="1:11" ht="15.75" customHeight="1" x14ac:dyDescent="0.2">
      <c r="A9" s="1" t="s">
        <v>18</v>
      </c>
      <c r="B9" s="1">
        <v>1290000</v>
      </c>
      <c r="C9" s="1">
        <v>230</v>
      </c>
      <c r="D9" s="3">
        <f t="shared" si="4"/>
        <v>5608.7</v>
      </c>
      <c r="E9" s="3" t="str">
        <f t="shared" si="5"/>
        <v/>
      </c>
      <c r="F9" s="1">
        <v>38700</v>
      </c>
      <c r="G9" s="3">
        <f t="shared" si="0"/>
        <v>168.3</v>
      </c>
      <c r="H9" s="3">
        <f t="shared" si="1"/>
        <v>3</v>
      </c>
      <c r="I9" s="3" t="str">
        <f t="shared" si="6"/>
        <v/>
      </c>
      <c r="J9" s="3">
        <f t="shared" si="2"/>
        <v>11610</v>
      </c>
      <c r="K9" s="3">
        <f t="shared" si="3"/>
        <v>50.5</v>
      </c>
    </row>
    <row r="10" spans="1:11" ht="15.75" customHeight="1" x14ac:dyDescent="0.2">
      <c r="A10" s="1" t="s">
        <v>19</v>
      </c>
    </row>
    <row r="12" spans="1:11" ht="15.75" customHeight="1" x14ac:dyDescent="0.2">
      <c r="A12" s="2" t="s">
        <v>20</v>
      </c>
    </row>
    <row r="13" spans="1:11" ht="15.75" customHeight="1" x14ac:dyDescent="0.2">
      <c r="A13" s="2" t="s">
        <v>21</v>
      </c>
      <c r="B13" s="2" t="s">
        <v>22</v>
      </c>
    </row>
    <row r="14" spans="1:11" ht="15.75" customHeight="1" x14ac:dyDescent="0.2">
      <c r="A14" s="1" t="s">
        <v>23</v>
      </c>
      <c r="B14" s="3">
        <f>IFERROR(ROUND(AVERAGE(D5:D9),1),"")</f>
        <v>5608.7</v>
      </c>
    </row>
    <row r="15" spans="1:11" ht="15.75" customHeight="1" x14ac:dyDescent="0.2">
      <c r="A15" s="1" t="s">
        <v>24</v>
      </c>
      <c r="B15" s="3">
        <f>IFERROR(D9,"")</f>
        <v>5608.7</v>
      </c>
    </row>
    <row r="16" spans="1:11" ht="15.75" customHeight="1" x14ac:dyDescent="0.2">
      <c r="A16" s="1" t="s">
        <v>25</v>
      </c>
      <c r="B16" s="3" t="str">
        <f>IFERROR(ROUND(AVERAGE(E6:E9),1),"")</f>
        <v/>
      </c>
    </row>
    <row r="18" spans="1:2" ht="15.75" customHeight="1" x14ac:dyDescent="0.2">
      <c r="A18" s="2" t="s">
        <v>26</v>
      </c>
    </row>
    <row r="19" spans="1:2" ht="15.75" customHeight="1" x14ac:dyDescent="0.2">
      <c r="A19" s="2" t="s">
        <v>21</v>
      </c>
      <c r="B19" s="2" t="s">
        <v>22</v>
      </c>
    </row>
    <row r="20" spans="1:2" ht="15.75" customHeight="1" x14ac:dyDescent="0.2">
      <c r="A20" s="1" t="s">
        <v>27</v>
      </c>
      <c r="B20" s="3">
        <f>IFERROR(ROUND(AVERAGE(H5:H9),1),"")</f>
        <v>3</v>
      </c>
    </row>
    <row r="21" spans="1:2" ht="15.75" customHeight="1" x14ac:dyDescent="0.2">
      <c r="A21" s="1" t="s">
        <v>28</v>
      </c>
      <c r="B21" s="3">
        <f>IFERROR(H9,"")</f>
        <v>3</v>
      </c>
    </row>
    <row r="22" spans="1:2" ht="12.75" x14ac:dyDescent="0.2">
      <c r="A22" s="1" t="s">
        <v>29</v>
      </c>
      <c r="B22" s="3">
        <f>IFERROR(ROUND(AVERAGE(G5:G9),1),"")</f>
        <v>168.3</v>
      </c>
    </row>
    <row r="23" spans="1:2" ht="12.75" x14ac:dyDescent="0.2">
      <c r="A23" s="1" t="s">
        <v>30</v>
      </c>
      <c r="B23" s="3">
        <f>IFERROR(G9,"")</f>
        <v>168.3</v>
      </c>
    </row>
    <row r="24" spans="1:2" ht="12.75" x14ac:dyDescent="0.2">
      <c r="A24" s="1" t="s">
        <v>31</v>
      </c>
      <c r="B24" s="3" t="str">
        <f>IFERROR(ROUND(AVERAGE(I6:I9),1),"")</f>
        <v/>
      </c>
    </row>
    <row r="26" spans="1:2" ht="12.75" x14ac:dyDescent="0.2">
      <c r="A26" s="2" t="s">
        <v>32</v>
      </c>
    </row>
    <row r="27" spans="1:2" ht="12.75" x14ac:dyDescent="0.2">
      <c r="A27" s="2" t="s">
        <v>21</v>
      </c>
      <c r="B27" s="2" t="s">
        <v>22</v>
      </c>
    </row>
    <row r="28" spans="1:2" ht="12.75" x14ac:dyDescent="0.2">
      <c r="A28" s="1" t="s">
        <v>33</v>
      </c>
      <c r="B28" s="3">
        <f>B3</f>
        <v>30</v>
      </c>
    </row>
    <row r="29" spans="1:2" ht="12.75" x14ac:dyDescent="0.2">
      <c r="A29" s="1" t="s">
        <v>34</v>
      </c>
      <c r="B29" s="3">
        <f>IFERROR(ROUND(AVERAGE(K5:K9),1),"")</f>
        <v>50.5</v>
      </c>
    </row>
    <row r="30" spans="1:2" ht="12.75" x14ac:dyDescent="0.2">
      <c r="A30" s="1" t="s">
        <v>35</v>
      </c>
      <c r="B30" s="3">
        <f>IFERROR(K9,"")</f>
        <v>50.5</v>
      </c>
    </row>
    <row r="31" spans="1:2" ht="12.75" x14ac:dyDescent="0.2">
      <c r="A31" s="1" t="s">
        <v>36</v>
      </c>
      <c r="B31" s="3">
        <f>IFERROR(J9,"")</f>
        <v>11610</v>
      </c>
    </row>
  </sheetData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生産性分析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翔太 湯浅</cp:lastModifiedBy>
  <dcterms:created xsi:type="dcterms:W3CDTF">2026-07-17T23:41:05Z</dcterms:created>
  <dcterms:modified xsi:type="dcterms:W3CDTF">2026-07-17T23:41:05Z</dcterms:modified>
</cp:coreProperties>
</file>